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13_ncr:1_{C279E759-0208-448D-9BE9-6F497A188F02}" xr6:coauthVersionLast="36" xr6:coauthVersionMax="36" xr10:uidLastSave="{00000000-0000-0000-0000-000000000000}"/>
  <bookViews>
    <workbookView xWindow="0" yWindow="0" windowWidth="19200" windowHeight="66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H13" i="1"/>
  <c r="H24" i="1" s="1"/>
  <c r="H196" i="1" s="1"/>
  <c r="G13" i="1"/>
  <c r="G24" i="1" s="1"/>
  <c r="G196" i="1" s="1"/>
  <c r="F13" i="1"/>
  <c r="F24" i="1" s="1"/>
  <c r="F196" i="1" s="1"/>
  <c r="I195" i="1" l="1"/>
  <c r="I196" i="1" s="1"/>
  <c r="L196" i="1"/>
  <c r="L195" i="1"/>
</calcChain>
</file>

<file path=xl/sharedStrings.xml><?xml version="1.0" encoding="utf-8"?>
<sst xmlns="http://schemas.openxmlformats.org/spreadsheetml/2006/main" count="265" uniqueCount="82">
  <si>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</si>
  <si>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</si>
  <si>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</si>
  <si>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</si>
  <si>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</si>
  <si>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</si>
  <si>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</si>
  <si>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</si>
  <si>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</si>
  <si>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</si>
  <si>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</si>
  <si>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</si>
  <si>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</si>
  <si>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</si>
  <si>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</si>
  <si>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</si>
  <si>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</si>
  <si>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</si>
  <si>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</si>
  <si>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</si>
  <si>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</si>
  <si>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</si>
  <si>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</si>
  <si>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</si>
  <si>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</si>
  <si>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</si>
  <si>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</si>
  <si>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</si>
  <si>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</si>
  <si>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</si>
  <si>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</si>
  <si>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</si>
  <si>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</si>
  <si>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</si>
  <si>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</si>
  <si>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</si>
  <si>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</si>
  <si>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</si>
  <si>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молочная "дружба" с маслом сливочным,  горячий бутерброд с с сыром и маслом, яйцо вареное </t>
  </si>
  <si>
    <t>Лапшина 302,10,тутельян 213</t>
  </si>
  <si>
    <t>Чай с лимоном</t>
  </si>
  <si>
    <t>Лапшина 686</t>
  </si>
  <si>
    <t>Киви</t>
  </si>
  <si>
    <t>Тутельян 368</t>
  </si>
  <si>
    <t>Запеканка из творога со сгущенным молоком, макароны отварные с сыром и маслом</t>
  </si>
  <si>
    <t>Тутельян 237, 54-3г-2020</t>
  </si>
  <si>
    <t xml:space="preserve">Чай с сахаром </t>
  </si>
  <si>
    <t>Лапшина 685</t>
  </si>
  <si>
    <t xml:space="preserve">Хлеб пшеничный </t>
  </si>
  <si>
    <t>пром. произ-во</t>
  </si>
  <si>
    <t>Яблоко</t>
  </si>
  <si>
    <t>Блинчики, каша молочная геркулесовая с маслом сливочным, молоко сгущеное на полив</t>
  </si>
  <si>
    <t>пром.произ-во, лапшина 302</t>
  </si>
  <si>
    <t xml:space="preserve">Напиток шоколадный </t>
  </si>
  <si>
    <t>Лапшина 693</t>
  </si>
  <si>
    <t>Котлеты рубленные из бройлеров-цыплят , сложный гарнир(капуста и картофель)</t>
  </si>
  <si>
    <t>Лапшина 499, 553</t>
  </si>
  <si>
    <t>Батон нарезной</t>
  </si>
  <si>
    <t>пром.произв.</t>
  </si>
  <si>
    <t>Печенье (поштучно)</t>
  </si>
  <si>
    <t>Котлеты,биточки, шницеля , макароны отварные</t>
  </si>
  <si>
    <t>Лапшина 451</t>
  </si>
  <si>
    <t>пром. произ-во,</t>
  </si>
  <si>
    <t>Омлет натуральный</t>
  </si>
  <si>
    <t>54-1о-2020</t>
  </si>
  <si>
    <t>Чай с замороженными ягодами и сахаром</t>
  </si>
  <si>
    <t>54-6гн-2020</t>
  </si>
  <si>
    <t>Тефтели с соусом, каша гречневая рассыпчатая</t>
  </si>
  <si>
    <t>Лапшина 461,508</t>
  </si>
  <si>
    <t>Котлеты рубленные из бройлеров-цыплят , картофельное пюре</t>
  </si>
  <si>
    <t>Лапшина 499, 520</t>
  </si>
  <si>
    <t xml:space="preserve">Чай с молоком </t>
  </si>
  <si>
    <t>Марчука 630</t>
  </si>
  <si>
    <t>Бройлерный цыпленок запеченный с сухарях, макароны отварные , помидор</t>
  </si>
  <si>
    <t>Лапшина 494</t>
  </si>
  <si>
    <t xml:space="preserve">Кофейный напиток </t>
  </si>
  <si>
    <t>Лапшина692</t>
  </si>
  <si>
    <t>Согласовано:</t>
  </si>
  <si>
    <t>Директор школы</t>
  </si>
  <si>
    <t>Блинчики, молоко сгущеное на полив, каша молочная манная</t>
  </si>
  <si>
    <t>МАОУ "СОШ № 8"</t>
  </si>
  <si>
    <t>Е.В. Ковалева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</si>
</sst>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8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0" borderId="23" xfId="1" applyNumberFormat="1" applyFont="1" applyBorder="1" applyAlignment="1" applyProtection="1">
      <alignment horizontal="left" wrapText="1"/>
      <protection locked="0"/>
    </xf>
    <xf numFmtId="0" fontId="13" fillId="4" borderId="1" xfId="0" applyFont="1" applyFill="1" applyBorder="1" applyAlignment="1" applyProtection="1">
      <alignment horizontal="center" wrapText="1"/>
      <protection locked="0"/>
    </xf>
    <xf numFmtId="0" fontId="14" fillId="4" borderId="15" xfId="0" applyFont="1" applyFill="1" applyBorder="1" applyAlignment="1" applyProtection="1">
      <alignment horizontal="center" wrapText="1"/>
      <protection locked="0"/>
    </xf>
    <xf numFmtId="0" fontId="12" fillId="0" borderId="24" xfId="1" applyNumberFormat="1" applyFont="1" applyBorder="1" applyAlignment="1" applyProtection="1">
      <alignment horizontal="left" wrapText="1"/>
      <protection locked="0"/>
    </xf>
    <xf numFmtId="1" fontId="16" fillId="0" borderId="25" xfId="1" applyNumberFormat="1" applyFont="1" applyBorder="1" applyAlignment="1" applyProtection="1">
      <alignment horizontal="center" vertical="top" wrapText="1"/>
      <protection locked="0"/>
    </xf>
    <xf numFmtId="2" fontId="16" fillId="0" borderId="26" xfId="1" applyNumberFormat="1" applyFont="1" applyBorder="1" applyAlignment="1" applyProtection="1">
      <alignment horizontal="center"/>
      <protection locked="0"/>
    </xf>
    <xf numFmtId="2" fontId="16" fillId="0" borderId="27" xfId="1" applyNumberFormat="1" applyFont="1" applyBorder="1" applyAlignment="1" applyProtection="1">
      <alignment horizontal="center"/>
      <protection locked="0"/>
    </xf>
    <xf numFmtId="2" fontId="16" fillId="0" borderId="28" xfId="1" applyNumberFormat="1" applyFont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vertical="top" wrapText="1"/>
      <protection locked="0"/>
    </xf>
    <xf numFmtId="164" fontId="16" fillId="0" borderId="26" xfId="1" applyNumberFormat="1" applyFont="1" applyBorder="1" applyAlignment="1" applyProtection="1">
      <alignment horizontal="center"/>
      <protection locked="0"/>
    </xf>
    <xf numFmtId="164" fontId="16" fillId="0" borderId="27" xfId="1" applyNumberFormat="1" applyFont="1" applyBorder="1" applyAlignment="1" applyProtection="1">
      <alignment horizontal="center"/>
      <protection locked="0"/>
    </xf>
    <xf numFmtId="1" fontId="16" fillId="0" borderId="27" xfId="1" applyNumberFormat="1" applyFont="1" applyBorder="1" applyAlignment="1" applyProtection="1">
      <alignment horizontal="center"/>
      <protection locked="0"/>
    </xf>
    <xf numFmtId="0" fontId="16" fillId="0" borderId="26" xfId="1" applyNumberFormat="1" applyFont="1" applyBorder="1" applyAlignment="1" applyProtection="1">
      <alignment horizontal="center" wrapText="1"/>
      <protection locked="0"/>
    </xf>
    <xf numFmtId="1" fontId="12" fillId="0" borderId="25" xfId="1" applyNumberFormat="1" applyFont="1" applyBorder="1" applyAlignment="1" applyProtection="1">
      <alignment horizontal="center"/>
      <protection locked="0"/>
    </xf>
    <xf numFmtId="2" fontId="12" fillId="0" borderId="26" xfId="1" applyNumberFormat="1" applyFont="1" applyBorder="1" applyAlignment="1" applyProtection="1">
      <alignment horizontal="center"/>
      <protection locked="0"/>
    </xf>
    <xf numFmtId="2" fontId="12" fillId="0" borderId="27" xfId="1" applyNumberFormat="1" applyFont="1" applyBorder="1" applyAlignment="1" applyProtection="1">
      <alignment horizontal="center"/>
      <protection locked="0"/>
    </xf>
    <xf numFmtId="2" fontId="12" fillId="0" borderId="28" xfId="1" applyNumberFormat="1" applyFont="1" applyBorder="1" applyAlignment="1" applyProtection="1">
      <alignment horizontal="center"/>
      <protection locked="0"/>
    </xf>
    <xf numFmtId="164" fontId="12" fillId="0" borderId="27" xfId="1" applyNumberFormat="1" applyFont="1" applyBorder="1" applyAlignment="1" applyProtection="1">
      <alignment horizontal="center"/>
      <protection locked="0"/>
    </xf>
    <xf numFmtId="164" fontId="12" fillId="0" borderId="26" xfId="1" applyNumberFormat="1" applyFont="1" applyBorder="1" applyAlignment="1" applyProtection="1">
      <alignment horizontal="center"/>
      <protection locked="0"/>
    </xf>
    <xf numFmtId="0" fontId="12" fillId="0" borderId="25" xfId="1" applyNumberFormat="1" applyFont="1" applyBorder="1" applyAlignment="1" applyProtection="1">
      <alignment horizontal="center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1" fontId="12" fillId="0" borderId="26" xfId="1" applyNumberFormat="1" applyFont="1" applyBorder="1" applyAlignment="1" applyProtection="1">
      <alignment horizontal="center"/>
      <protection locked="0"/>
    </xf>
    <xf numFmtId="1" fontId="12" fillId="0" borderId="27" xfId="1" applyNumberFormat="1" applyFont="1" applyBorder="1" applyAlignment="1" applyProtection="1">
      <alignment horizontal="center"/>
      <protection locked="0"/>
    </xf>
    <xf numFmtId="2" fontId="16" fillId="0" borderId="26" xfId="1" applyNumberFormat="1" applyFont="1" applyBorder="1" applyAlignment="1" applyProtection="1">
      <alignment horizontal="center" wrapText="1"/>
      <protection locked="0"/>
    </xf>
    <xf numFmtId="2" fontId="12" fillId="0" borderId="29" xfId="1" applyNumberFormat="1" applyFont="1" applyBorder="1" applyAlignment="1" applyProtection="1">
      <alignment horizontal="center"/>
      <protection locked="0"/>
    </xf>
    <xf numFmtId="0" fontId="17" fillId="0" borderId="29" xfId="1" applyNumberFormat="1" applyFont="1" applyBorder="1" applyAlignment="1" applyProtection="1">
      <alignment horizontal="left" wrapText="1"/>
      <protection locked="0"/>
    </xf>
    <xf numFmtId="1" fontId="17" fillId="0" borderId="2" xfId="1" applyNumberFormat="1" applyFont="1" applyBorder="1" applyAlignment="1" applyProtection="1">
      <alignment horizontal="center"/>
      <protection locked="0"/>
    </xf>
    <xf numFmtId="164" fontId="17" fillId="0" borderId="5" xfId="1" applyNumberFormat="1" applyFont="1" applyBorder="1" applyAlignment="1" applyProtection="1">
      <alignment horizontal="center"/>
      <protection locked="0"/>
    </xf>
    <xf numFmtId="2" fontId="17" fillId="0" borderId="5" xfId="1" applyNumberFormat="1" applyFont="1" applyBorder="1" applyAlignment="1" applyProtection="1">
      <alignment horizontal="center"/>
      <protection locked="0"/>
    </xf>
    <xf numFmtId="0" fontId="16" fillId="0" borderId="30" xfId="1" applyNumberFormat="1" applyFont="1" applyBorder="1" applyAlignment="1" applyProtection="1">
      <alignment horizontal="left" wrapText="1"/>
      <protection locked="0"/>
    </xf>
    <xf numFmtId="2" fontId="17" fillId="0" borderId="24" xfId="1" applyNumberFormat="1" applyFont="1" applyBorder="1" applyAlignment="1" applyProtection="1">
      <alignment horizontal="center"/>
      <protection locked="0"/>
    </xf>
    <xf numFmtId="1" fontId="16" fillId="0" borderId="26" xfId="1" applyNumberFormat="1" applyFont="1" applyBorder="1" applyAlignment="1" applyProtection="1">
      <alignment horizontal="center" wrapText="1"/>
      <protection locked="0"/>
    </xf>
    <xf numFmtId="164" fontId="16" fillId="0" borderId="26" xfId="1" applyNumberFormat="1" applyFont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view="pageBreakPreview" zoomScaleSheetLayoutView="100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L4" sqref="L4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81" t="s">
        <v>80</v>
      </c>
      <c r="D1" s="82"/>
      <c r="E1" s="82"/>
      <c r="F1" s="12" t="s">
        <v>77</v>
      </c>
      <c r="G1" s="2" t="s">
        <v>16</v>
      </c>
      <c r="H1" s="83" t="s">
        <v>78</v>
      </c>
      <c r="I1" s="83"/>
      <c r="J1" s="83"/>
      <c r="K1" s="83"/>
    </row>
    <row r="2" spans="1:12" ht="18" x14ac:dyDescent="0.25">
      <c r="A2" s="35" t="s">
        <v>6</v>
      </c>
      <c r="C2" s="2"/>
      <c r="G2" s="2" t="s">
        <v>17</v>
      </c>
      <c r="H2" s="83" t="s">
        <v>81</v>
      </c>
      <c r="I2" s="83"/>
      <c r="J2" s="83"/>
      <c r="K2" s="8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18</v>
      </c>
      <c r="H3" s="45">
        <v>16</v>
      </c>
      <c r="I3" s="45">
        <v>10</v>
      </c>
      <c r="J3" s="46">
        <v>2023</v>
      </c>
      <c r="K3" s="47"/>
    </row>
    <row r="4" spans="1:12" x14ac:dyDescent="0.25">
      <c r="C4" s="2"/>
      <c r="D4" s="4"/>
      <c r="H4" s="44" t="s">
        <v>35</v>
      </c>
      <c r="I4" s="44" t="s">
        <v>36</v>
      </c>
      <c r="J4" s="44" t="s">
        <v>37</v>
      </c>
    </row>
    <row r="5" spans="1:12" ht="31.5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35.5" x14ac:dyDescent="0.35">
      <c r="A6" s="20">
        <v>1</v>
      </c>
      <c r="B6" s="21">
        <v>1</v>
      </c>
      <c r="C6" s="22" t="s">
        <v>19</v>
      </c>
      <c r="D6" s="5" t="s">
        <v>20</v>
      </c>
      <c r="E6" s="48" t="s">
        <v>38</v>
      </c>
      <c r="F6" s="49">
        <v>295</v>
      </c>
      <c r="G6" s="49">
        <v>17</v>
      </c>
      <c r="H6" s="49">
        <v>16.55</v>
      </c>
      <c r="I6" s="49">
        <v>53.7</v>
      </c>
      <c r="J6" s="49">
        <v>433.35</v>
      </c>
      <c r="K6" s="50" t="s">
        <v>39</v>
      </c>
      <c r="L6" s="49">
        <v>47.26</v>
      </c>
    </row>
    <row r="7" spans="1:12" ht="14.5" x14ac:dyDescent="0.3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24" x14ac:dyDescent="0.35">
      <c r="A8" s="23"/>
      <c r="B8" s="15"/>
      <c r="C8" s="11"/>
      <c r="D8" s="7" t="s">
        <v>21</v>
      </c>
      <c r="E8" s="51" t="s">
        <v>40</v>
      </c>
      <c r="F8" s="52">
        <v>205</v>
      </c>
      <c r="G8" s="53">
        <v>0.22</v>
      </c>
      <c r="H8" s="54">
        <v>0.05</v>
      </c>
      <c r="I8" s="53">
        <v>15.19</v>
      </c>
      <c r="J8" s="54">
        <v>62.04</v>
      </c>
      <c r="K8" s="60" t="s">
        <v>41</v>
      </c>
      <c r="L8" s="55">
        <v>3.4</v>
      </c>
    </row>
    <row r="9" spans="1:12" ht="14.5" x14ac:dyDescent="0.3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24" x14ac:dyDescent="0.35">
      <c r="A10" s="23"/>
      <c r="B10" s="15"/>
      <c r="C10" s="11"/>
      <c r="D10" s="7" t="s">
        <v>23</v>
      </c>
      <c r="E10" s="56" t="s">
        <v>42</v>
      </c>
      <c r="F10" s="52">
        <v>100</v>
      </c>
      <c r="G10" s="57">
        <v>0.8</v>
      </c>
      <c r="H10" s="58">
        <v>0.4</v>
      </c>
      <c r="I10" s="57">
        <v>8.1</v>
      </c>
      <c r="J10" s="59">
        <v>47</v>
      </c>
      <c r="K10" s="60" t="s">
        <v>43</v>
      </c>
      <c r="L10" s="55">
        <v>18.14</v>
      </c>
    </row>
    <row r="11" spans="1:12" ht="14.5" x14ac:dyDescent="0.3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4.5" x14ac:dyDescent="0.3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5" x14ac:dyDescent="0.35">
      <c r="A13" s="24"/>
      <c r="B13" s="17"/>
      <c r="C13" s="8"/>
      <c r="D13" s="18" t="s">
        <v>32</v>
      </c>
      <c r="E13" s="9"/>
      <c r="F13" s="19">
        <f>SUM(F6:F12)</f>
        <v>600</v>
      </c>
      <c r="G13" s="19">
        <f t="shared" ref="G13:J13" si="0">SUM(G6:G12)</f>
        <v>18.02</v>
      </c>
      <c r="H13" s="19">
        <f t="shared" si="0"/>
        <v>17</v>
      </c>
      <c r="I13" s="19">
        <f t="shared" si="0"/>
        <v>76.989999999999995</v>
      </c>
      <c r="J13" s="19">
        <f t="shared" si="0"/>
        <v>542.3900000000001</v>
      </c>
      <c r="K13" s="25"/>
      <c r="L13" s="19">
        <f t="shared" ref="L13" si="1">SUM(L6:L12)</f>
        <v>68.8</v>
      </c>
    </row>
    <row r="14" spans="1:12" ht="14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4.5" x14ac:dyDescent="0.3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4.5" x14ac:dyDescent="0.3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4.5" x14ac:dyDescent="0.3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4.5" x14ac:dyDescent="0.3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4.5" x14ac:dyDescent="0.3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4.5" x14ac:dyDescent="0.3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4.5" x14ac:dyDescent="0.3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4.5" x14ac:dyDescent="0.3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5" x14ac:dyDescent="0.25">
      <c r="A24" s="29">
        <f>A6</f>
        <v>1</v>
      </c>
      <c r="B24" s="30">
        <f>B6</f>
        <v>1</v>
      </c>
      <c r="C24" s="84" t="s">
        <v>4</v>
      </c>
      <c r="D24" s="85"/>
      <c r="E24" s="31"/>
      <c r="F24" s="32">
        <f>F13+F23</f>
        <v>600</v>
      </c>
      <c r="G24" s="32">
        <f t="shared" ref="G24:J24" si="4">G13+G23</f>
        <v>18.02</v>
      </c>
      <c r="H24" s="32">
        <f t="shared" si="4"/>
        <v>17</v>
      </c>
      <c r="I24" s="32">
        <f t="shared" si="4"/>
        <v>76.989999999999995</v>
      </c>
      <c r="J24" s="32">
        <f t="shared" si="4"/>
        <v>542.3900000000001</v>
      </c>
      <c r="K24" s="32"/>
      <c r="L24" s="32">
        <f t="shared" ref="L24" si="5">L13+L23</f>
        <v>68.8</v>
      </c>
    </row>
    <row r="25" spans="1:12" ht="35.5" x14ac:dyDescent="0.35">
      <c r="A25" s="14">
        <v>1</v>
      </c>
      <c r="B25" s="15">
        <v>2</v>
      </c>
      <c r="C25" s="22" t="s">
        <v>19</v>
      </c>
      <c r="D25" s="5" t="s">
        <v>20</v>
      </c>
      <c r="E25" s="51" t="s">
        <v>44</v>
      </c>
      <c r="F25" s="61">
        <v>210</v>
      </c>
      <c r="G25" s="62">
        <v>22.17</v>
      </c>
      <c r="H25" s="63">
        <v>11.76</v>
      </c>
      <c r="I25" s="62">
        <v>39.590000000000003</v>
      </c>
      <c r="J25" s="63">
        <v>353.4</v>
      </c>
      <c r="K25" s="60" t="s">
        <v>45</v>
      </c>
      <c r="L25" s="64">
        <v>52.43</v>
      </c>
    </row>
    <row r="26" spans="1:12" ht="14.5" x14ac:dyDescent="0.3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24" x14ac:dyDescent="0.35">
      <c r="A27" s="14"/>
      <c r="B27" s="15"/>
      <c r="C27" s="11"/>
      <c r="D27" s="7" t="s">
        <v>21</v>
      </c>
      <c r="E27" s="51" t="s">
        <v>46</v>
      </c>
      <c r="F27" s="61">
        <v>200</v>
      </c>
      <c r="G27" s="62">
        <v>0.19</v>
      </c>
      <c r="H27" s="63">
        <v>0.04</v>
      </c>
      <c r="I27" s="62">
        <v>6.42</v>
      </c>
      <c r="J27" s="65">
        <v>26.8</v>
      </c>
      <c r="K27" s="60" t="s">
        <v>47</v>
      </c>
      <c r="L27" s="64">
        <v>1.83</v>
      </c>
    </row>
    <row r="28" spans="1:12" ht="24" x14ac:dyDescent="0.35">
      <c r="A28" s="14"/>
      <c r="B28" s="15"/>
      <c r="C28" s="11"/>
      <c r="D28" s="7" t="s">
        <v>22</v>
      </c>
      <c r="E28" s="51" t="s">
        <v>48</v>
      </c>
      <c r="F28" s="61">
        <v>20</v>
      </c>
      <c r="G28" s="62">
        <v>1.52</v>
      </c>
      <c r="H28" s="63">
        <v>0.18</v>
      </c>
      <c r="I28" s="62">
        <v>9.68</v>
      </c>
      <c r="J28" s="65">
        <v>46.4</v>
      </c>
      <c r="K28" s="60" t="s">
        <v>49</v>
      </c>
      <c r="L28" s="64">
        <v>1.1200000000000001</v>
      </c>
    </row>
    <row r="29" spans="1:12" ht="24" x14ac:dyDescent="0.35">
      <c r="A29" s="14"/>
      <c r="B29" s="15"/>
      <c r="C29" s="11"/>
      <c r="D29" s="7" t="s">
        <v>23</v>
      </c>
      <c r="E29" s="51" t="s">
        <v>50</v>
      </c>
      <c r="F29" s="61">
        <v>120</v>
      </c>
      <c r="G29" s="66">
        <v>0.5</v>
      </c>
      <c r="H29" s="65">
        <v>0.5</v>
      </c>
      <c r="I29" s="66">
        <v>11.8</v>
      </c>
      <c r="J29" s="65">
        <v>53.3</v>
      </c>
      <c r="K29" s="60" t="s">
        <v>43</v>
      </c>
      <c r="L29" s="64">
        <v>13.42</v>
      </c>
    </row>
    <row r="30" spans="1:12" ht="14.5" x14ac:dyDescent="0.3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4.5" x14ac:dyDescent="0.3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550</v>
      </c>
      <c r="G32" s="19">
        <f t="shared" ref="G32" si="6">SUM(G25:G31)</f>
        <v>24.380000000000003</v>
      </c>
      <c r="H32" s="19">
        <f t="shared" ref="H32" si="7">SUM(H25:H31)</f>
        <v>12.479999999999999</v>
      </c>
      <c r="I32" s="19">
        <f t="shared" ref="I32" si="8">SUM(I25:I31)</f>
        <v>67.490000000000009</v>
      </c>
      <c r="J32" s="19">
        <f t="shared" ref="J32:L32" si="9">SUM(J25:J31)</f>
        <v>479.9</v>
      </c>
      <c r="K32" s="25"/>
      <c r="L32" s="19">
        <f t="shared" si="9"/>
        <v>68.8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4.5" x14ac:dyDescent="0.3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4.5" x14ac:dyDescent="0.3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4.5" x14ac:dyDescent="0.3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4.5" x14ac:dyDescent="0.3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4.5" x14ac:dyDescent="0.3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4.5" x14ac:dyDescent="0.3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4.5" x14ac:dyDescent="0.3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5" x14ac:dyDescent="0.3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84" t="s">
        <v>4</v>
      </c>
      <c r="D43" s="85"/>
      <c r="E43" s="31"/>
      <c r="F43" s="32">
        <f>F32+F42</f>
        <v>550</v>
      </c>
      <c r="G43" s="32">
        <f t="shared" ref="G43" si="14">G32+G42</f>
        <v>24.380000000000003</v>
      </c>
      <c r="H43" s="32">
        <f t="shared" ref="H43" si="15">H32+H42</f>
        <v>12.479999999999999</v>
      </c>
      <c r="I43" s="32">
        <f t="shared" ref="I43" si="16">I32+I42</f>
        <v>67.490000000000009</v>
      </c>
      <c r="J43" s="32">
        <f t="shared" ref="J43:L43" si="17">J32+J42</f>
        <v>479.9</v>
      </c>
      <c r="K43" s="32"/>
      <c r="L43" s="32">
        <f t="shared" si="17"/>
        <v>68.8</v>
      </c>
    </row>
    <row r="44" spans="1:12" ht="47" x14ac:dyDescent="0.35">
      <c r="A44" s="20">
        <v>1</v>
      </c>
      <c r="B44" s="21">
        <v>3</v>
      </c>
      <c r="C44" s="22" t="s">
        <v>19</v>
      </c>
      <c r="D44" s="5" t="s">
        <v>20</v>
      </c>
      <c r="E44" s="51" t="s">
        <v>51</v>
      </c>
      <c r="F44" s="67">
        <v>262</v>
      </c>
      <c r="G44" s="62">
        <v>14.13</v>
      </c>
      <c r="H44" s="63">
        <v>11.19</v>
      </c>
      <c r="I44" s="62">
        <v>64</v>
      </c>
      <c r="J44" s="63">
        <v>404.15</v>
      </c>
      <c r="K44" s="60" t="s">
        <v>52</v>
      </c>
      <c r="L44" s="64">
        <v>40.01</v>
      </c>
    </row>
    <row r="45" spans="1:12" ht="14.5" x14ac:dyDescent="0.3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68"/>
      <c r="L45" s="40"/>
    </row>
    <row r="46" spans="1:12" ht="24" x14ac:dyDescent="0.35">
      <c r="A46" s="23"/>
      <c r="B46" s="15"/>
      <c r="C46" s="11"/>
      <c r="D46" s="7" t="s">
        <v>21</v>
      </c>
      <c r="E46" s="51" t="s">
        <v>53</v>
      </c>
      <c r="F46" s="61">
        <v>200</v>
      </c>
      <c r="G46" s="62">
        <v>2.97</v>
      </c>
      <c r="H46" s="63">
        <v>2.37</v>
      </c>
      <c r="I46" s="62">
        <v>15.54</v>
      </c>
      <c r="J46" s="63">
        <v>95.69</v>
      </c>
      <c r="K46" s="60" t="s">
        <v>54</v>
      </c>
      <c r="L46" s="64">
        <v>13.87</v>
      </c>
    </row>
    <row r="47" spans="1:12" ht="24" x14ac:dyDescent="0.35">
      <c r="A47" s="23"/>
      <c r="B47" s="15"/>
      <c r="C47" s="11"/>
      <c r="D47" s="7" t="s">
        <v>22</v>
      </c>
      <c r="E47" s="51" t="s">
        <v>48</v>
      </c>
      <c r="F47" s="61">
        <v>20</v>
      </c>
      <c r="G47" s="62">
        <v>1.52</v>
      </c>
      <c r="H47" s="63">
        <v>0.18</v>
      </c>
      <c r="I47" s="62">
        <v>9.68</v>
      </c>
      <c r="J47" s="65">
        <v>46.4</v>
      </c>
      <c r="K47" s="60" t="s">
        <v>49</v>
      </c>
      <c r="L47" s="64">
        <v>1.1200000000000001</v>
      </c>
    </row>
    <row r="48" spans="1:12" ht="24" x14ac:dyDescent="0.35">
      <c r="A48" s="23"/>
      <c r="B48" s="15"/>
      <c r="C48" s="11"/>
      <c r="D48" s="7" t="s">
        <v>23</v>
      </c>
      <c r="E48" s="51" t="s">
        <v>50</v>
      </c>
      <c r="F48" s="61">
        <v>120</v>
      </c>
      <c r="G48" s="66">
        <v>0.5</v>
      </c>
      <c r="H48" s="65">
        <v>0.5</v>
      </c>
      <c r="I48" s="66">
        <v>11.8</v>
      </c>
      <c r="J48" s="65">
        <v>53.3</v>
      </c>
      <c r="K48" s="60" t="s">
        <v>43</v>
      </c>
      <c r="L48" s="64">
        <v>13.8</v>
      </c>
    </row>
    <row r="49" spans="1:12" ht="14.5" x14ac:dyDescent="0.3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4.5" x14ac:dyDescent="0.3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602</v>
      </c>
      <c r="G51" s="19">
        <f t="shared" ref="G51" si="18">SUM(G44:G50)</f>
        <v>19.12</v>
      </c>
      <c r="H51" s="19">
        <f t="shared" ref="H51" si="19">SUM(H44:H50)</f>
        <v>14.239999999999998</v>
      </c>
      <c r="I51" s="19">
        <f t="shared" ref="I51" si="20">SUM(I44:I50)</f>
        <v>101.02</v>
      </c>
      <c r="J51" s="19">
        <f t="shared" ref="J51:L51" si="21">SUM(J44:J50)</f>
        <v>599.54</v>
      </c>
      <c r="K51" s="25"/>
      <c r="L51" s="19">
        <f t="shared" si="21"/>
        <v>68.8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4.5" x14ac:dyDescent="0.3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4.5" x14ac:dyDescent="0.3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4.5" x14ac:dyDescent="0.3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4.5" x14ac:dyDescent="0.3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4.5" x14ac:dyDescent="0.3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4.5" x14ac:dyDescent="0.3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4.5" x14ac:dyDescent="0.3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4.5" x14ac:dyDescent="0.3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84" t="s">
        <v>4</v>
      </c>
      <c r="D62" s="85"/>
      <c r="E62" s="31"/>
      <c r="F62" s="32">
        <f>F51+F61</f>
        <v>602</v>
      </c>
      <c r="G62" s="32">
        <f t="shared" ref="G62" si="26">G51+G61</f>
        <v>19.12</v>
      </c>
      <c r="H62" s="32">
        <f t="shared" ref="H62" si="27">H51+H61</f>
        <v>14.239999999999998</v>
      </c>
      <c r="I62" s="32">
        <f t="shared" ref="I62" si="28">I51+I61</f>
        <v>101.02</v>
      </c>
      <c r="J62" s="32">
        <f t="shared" ref="J62:L62" si="29">J51+J61</f>
        <v>599.54</v>
      </c>
      <c r="K62" s="32"/>
      <c r="L62" s="32">
        <f t="shared" si="29"/>
        <v>68.8</v>
      </c>
    </row>
    <row r="63" spans="1:12" ht="24" x14ac:dyDescent="0.35">
      <c r="A63" s="20">
        <v>1</v>
      </c>
      <c r="B63" s="21">
        <v>4</v>
      </c>
      <c r="C63" s="22" t="s">
        <v>19</v>
      </c>
      <c r="D63" s="5" t="s">
        <v>20</v>
      </c>
      <c r="E63" s="51" t="s">
        <v>55</v>
      </c>
      <c r="F63" s="61">
        <v>220</v>
      </c>
      <c r="G63" s="62">
        <v>13.13</v>
      </c>
      <c r="H63" s="63">
        <v>13.8</v>
      </c>
      <c r="I63" s="66">
        <v>31.3</v>
      </c>
      <c r="J63" s="63">
        <v>297.67</v>
      </c>
      <c r="K63" s="60" t="s">
        <v>56</v>
      </c>
      <c r="L63" s="64">
        <v>54.18</v>
      </c>
    </row>
    <row r="64" spans="1:12" ht="14.5" x14ac:dyDescent="0.3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68"/>
      <c r="L64" s="40"/>
    </row>
    <row r="65" spans="1:12" ht="24" x14ac:dyDescent="0.35">
      <c r="A65" s="23"/>
      <c r="B65" s="15"/>
      <c r="C65" s="11"/>
      <c r="D65" s="7" t="s">
        <v>21</v>
      </c>
      <c r="E65" s="51" t="s">
        <v>40</v>
      </c>
      <c r="F65" s="61">
        <v>210</v>
      </c>
      <c r="G65" s="66">
        <v>0.3</v>
      </c>
      <c r="H65" s="65">
        <v>0.1</v>
      </c>
      <c r="I65" s="69">
        <v>14</v>
      </c>
      <c r="J65" s="65">
        <v>57.4</v>
      </c>
      <c r="K65" s="60" t="s">
        <v>41</v>
      </c>
      <c r="L65" s="64">
        <v>5.71</v>
      </c>
    </row>
    <row r="66" spans="1:12" ht="24" x14ac:dyDescent="0.35">
      <c r="A66" s="23"/>
      <c r="B66" s="15"/>
      <c r="C66" s="11"/>
      <c r="D66" s="7" t="s">
        <v>22</v>
      </c>
      <c r="E66" s="51" t="s">
        <v>57</v>
      </c>
      <c r="F66" s="61">
        <v>40</v>
      </c>
      <c r="G66" s="62">
        <v>3.08</v>
      </c>
      <c r="H66" s="63">
        <v>0.32</v>
      </c>
      <c r="I66" s="62">
        <v>20.079999999999998</v>
      </c>
      <c r="J66" s="65">
        <v>97.2</v>
      </c>
      <c r="K66" s="60" t="s">
        <v>58</v>
      </c>
      <c r="L66" s="64">
        <v>4.1500000000000004</v>
      </c>
    </row>
    <row r="67" spans="1:12" ht="14.5" x14ac:dyDescent="0.3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68"/>
      <c r="L67" s="40"/>
    </row>
    <row r="68" spans="1:12" ht="24" x14ac:dyDescent="0.35">
      <c r="A68" s="23"/>
      <c r="B68" s="15"/>
      <c r="C68" s="11"/>
      <c r="D68" s="6"/>
      <c r="E68" s="51" t="s">
        <v>59</v>
      </c>
      <c r="F68" s="61">
        <v>30</v>
      </c>
      <c r="G68" s="66">
        <v>2.1</v>
      </c>
      <c r="H68" s="70">
        <v>6</v>
      </c>
      <c r="I68" s="66">
        <v>19.2</v>
      </c>
      <c r="J68" s="70">
        <v>141</v>
      </c>
      <c r="K68" s="60" t="s">
        <v>49</v>
      </c>
      <c r="L68" s="64">
        <v>4.76</v>
      </c>
    </row>
    <row r="69" spans="1:12" ht="14.5" x14ac:dyDescent="0.3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 t="shared" ref="G70" si="30">SUM(G63:G69)</f>
        <v>18.610000000000003</v>
      </c>
      <c r="H70" s="19">
        <f t="shared" ref="H70" si="31">SUM(H63:H69)</f>
        <v>20.22</v>
      </c>
      <c r="I70" s="19">
        <f t="shared" ref="I70" si="32">SUM(I63:I69)</f>
        <v>84.58</v>
      </c>
      <c r="J70" s="19">
        <f t="shared" ref="J70:L70" si="33">SUM(J63:J69)</f>
        <v>593.27</v>
      </c>
      <c r="K70" s="25"/>
      <c r="L70" s="19">
        <f t="shared" si="33"/>
        <v>68.800000000000011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4.5" x14ac:dyDescent="0.3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4.5" x14ac:dyDescent="0.3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4.5" x14ac:dyDescent="0.3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4.5" x14ac:dyDescent="0.3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4.5" x14ac:dyDescent="0.3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4.5" x14ac:dyDescent="0.3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4.5" x14ac:dyDescent="0.3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5" x14ac:dyDescent="0.3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84" t="s">
        <v>4</v>
      </c>
      <c r="D81" s="85"/>
      <c r="E81" s="31"/>
      <c r="F81" s="32">
        <f>F70+F80</f>
        <v>500</v>
      </c>
      <c r="G81" s="32">
        <f t="shared" ref="G81" si="38">G70+G80</f>
        <v>18.610000000000003</v>
      </c>
      <c r="H81" s="32">
        <f t="shared" ref="H81" si="39">H70+H80</f>
        <v>20.22</v>
      </c>
      <c r="I81" s="32">
        <f t="shared" ref="I81" si="40">I70+I80</f>
        <v>84.58</v>
      </c>
      <c r="J81" s="32">
        <f t="shared" ref="J81:L81" si="41">J70+J80</f>
        <v>593.27</v>
      </c>
      <c r="K81" s="32"/>
      <c r="L81" s="32">
        <f t="shared" si="41"/>
        <v>68.800000000000011</v>
      </c>
    </row>
    <row r="82" spans="1:12" ht="24" x14ac:dyDescent="0.35">
      <c r="A82" s="20">
        <v>1</v>
      </c>
      <c r="B82" s="21">
        <v>5</v>
      </c>
      <c r="C82" s="22" t="s">
        <v>19</v>
      </c>
      <c r="D82" s="5" t="s">
        <v>20</v>
      </c>
      <c r="E82" s="51" t="s">
        <v>60</v>
      </c>
      <c r="F82" s="61">
        <v>210</v>
      </c>
      <c r="G82" s="62">
        <v>14.85</v>
      </c>
      <c r="H82" s="63">
        <v>11.24</v>
      </c>
      <c r="I82" s="62">
        <v>45.65</v>
      </c>
      <c r="J82" s="65">
        <v>335.4</v>
      </c>
      <c r="K82" s="60" t="s">
        <v>61</v>
      </c>
      <c r="L82" s="64">
        <v>46.41</v>
      </c>
    </row>
    <row r="83" spans="1:12" ht="14.5" x14ac:dyDescent="0.3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68"/>
      <c r="L83" s="40"/>
    </row>
    <row r="84" spans="1:12" ht="24" x14ac:dyDescent="0.35">
      <c r="A84" s="23"/>
      <c r="B84" s="15"/>
      <c r="C84" s="11"/>
      <c r="D84" s="7" t="s">
        <v>21</v>
      </c>
      <c r="E84" s="51" t="s">
        <v>46</v>
      </c>
      <c r="F84" s="61">
        <v>200</v>
      </c>
      <c r="G84" s="62">
        <v>0.19</v>
      </c>
      <c r="H84" s="63">
        <v>0.04</v>
      </c>
      <c r="I84" s="62">
        <v>6.42</v>
      </c>
      <c r="J84" s="65">
        <v>26.8</v>
      </c>
      <c r="K84" s="60" t="s">
        <v>47</v>
      </c>
      <c r="L84" s="64">
        <v>1.83</v>
      </c>
    </row>
    <row r="85" spans="1:12" ht="24" x14ac:dyDescent="0.35">
      <c r="A85" s="23"/>
      <c r="B85" s="15"/>
      <c r="C85" s="11"/>
      <c r="D85" s="7" t="s">
        <v>22</v>
      </c>
      <c r="E85" s="51" t="s">
        <v>57</v>
      </c>
      <c r="F85" s="61">
        <v>30</v>
      </c>
      <c r="G85" s="62">
        <v>2.31</v>
      </c>
      <c r="H85" s="63">
        <v>0.24</v>
      </c>
      <c r="I85" s="62">
        <v>15.06</v>
      </c>
      <c r="J85" s="65">
        <v>72.900000000000006</v>
      </c>
      <c r="K85" s="60" t="s">
        <v>62</v>
      </c>
      <c r="L85" s="64">
        <v>3.36</v>
      </c>
    </row>
    <row r="86" spans="1:12" ht="24" x14ac:dyDescent="0.35">
      <c r="A86" s="23"/>
      <c r="B86" s="15"/>
      <c r="C86" s="11"/>
      <c r="D86" s="7" t="s">
        <v>23</v>
      </c>
      <c r="E86" s="51" t="s">
        <v>50</v>
      </c>
      <c r="F86" s="61">
        <v>150</v>
      </c>
      <c r="G86" s="66">
        <v>0.6</v>
      </c>
      <c r="H86" s="65">
        <v>0.6</v>
      </c>
      <c r="I86" s="66">
        <v>14.7</v>
      </c>
      <c r="J86" s="65">
        <v>66.599999999999994</v>
      </c>
      <c r="K86" s="60" t="s">
        <v>43</v>
      </c>
      <c r="L86" s="64">
        <v>17.2</v>
      </c>
    </row>
    <row r="87" spans="1:12" ht="14.5" x14ac:dyDescent="0.3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4.5" x14ac:dyDescent="0.3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590</v>
      </c>
      <c r="G89" s="19">
        <f t="shared" ref="G89" si="42">SUM(G82:G88)</f>
        <v>17.95</v>
      </c>
      <c r="H89" s="19">
        <f t="shared" ref="H89" si="43">SUM(H82:H88)</f>
        <v>12.12</v>
      </c>
      <c r="I89" s="19">
        <f t="shared" ref="I89" si="44">SUM(I82:I88)</f>
        <v>81.83</v>
      </c>
      <c r="J89" s="19">
        <f t="shared" ref="J89:L89" si="45">SUM(J82:J88)</f>
        <v>501.70000000000005</v>
      </c>
      <c r="K89" s="25"/>
      <c r="L89" s="19">
        <f t="shared" si="45"/>
        <v>68.8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4.5" x14ac:dyDescent="0.3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4.5" x14ac:dyDescent="0.3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4.5" x14ac:dyDescent="0.3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4.5" x14ac:dyDescent="0.3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4.5" x14ac:dyDescent="0.3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4.5" x14ac:dyDescent="0.3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4.5" x14ac:dyDescent="0.3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5" x14ac:dyDescent="0.3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84" t="s">
        <v>4</v>
      </c>
      <c r="D100" s="85"/>
      <c r="E100" s="31"/>
      <c r="F100" s="32">
        <f>F89+F99</f>
        <v>590</v>
      </c>
      <c r="G100" s="32">
        <f t="shared" ref="G100" si="50">G89+G99</f>
        <v>17.95</v>
      </c>
      <c r="H100" s="32">
        <f t="shared" ref="H100" si="51">H89+H99</f>
        <v>12.12</v>
      </c>
      <c r="I100" s="32">
        <f t="shared" ref="I100" si="52">I89+I99</f>
        <v>81.83</v>
      </c>
      <c r="J100" s="32">
        <f t="shared" ref="J100:L100" si="53">J89+J99</f>
        <v>501.70000000000005</v>
      </c>
      <c r="K100" s="32"/>
      <c r="L100" s="32">
        <f t="shared" si="53"/>
        <v>68.8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51" t="s">
        <v>63</v>
      </c>
      <c r="F101" s="61">
        <v>150</v>
      </c>
      <c r="G101" s="62">
        <v>14.01</v>
      </c>
      <c r="H101" s="63">
        <v>19.16</v>
      </c>
      <c r="I101" s="66">
        <v>3.3</v>
      </c>
      <c r="J101" s="63">
        <v>242.11</v>
      </c>
      <c r="K101" s="71" t="s">
        <v>64</v>
      </c>
      <c r="L101" s="72">
        <v>44.79</v>
      </c>
    </row>
    <row r="102" spans="1:12" ht="14.5" x14ac:dyDescent="0.3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68"/>
      <c r="L102" s="40"/>
    </row>
    <row r="103" spans="1:12" ht="14.5" x14ac:dyDescent="0.35">
      <c r="A103" s="23"/>
      <c r="B103" s="15"/>
      <c r="C103" s="11"/>
      <c r="D103" s="7" t="s">
        <v>21</v>
      </c>
      <c r="E103" s="73" t="s">
        <v>65</v>
      </c>
      <c r="F103" s="74">
        <v>200</v>
      </c>
      <c r="G103" s="75">
        <v>0.3</v>
      </c>
      <c r="H103" s="76">
        <v>0.09</v>
      </c>
      <c r="I103" s="76">
        <v>10.84</v>
      </c>
      <c r="J103" s="76">
        <v>45.35</v>
      </c>
      <c r="K103" s="77" t="s">
        <v>66</v>
      </c>
      <c r="L103" s="78">
        <v>4.9000000000000004</v>
      </c>
    </row>
    <row r="104" spans="1:12" ht="24" x14ac:dyDescent="0.35">
      <c r="A104" s="23"/>
      <c r="B104" s="15"/>
      <c r="C104" s="11"/>
      <c r="D104" s="7" t="s">
        <v>22</v>
      </c>
      <c r="E104" s="51" t="s">
        <v>48</v>
      </c>
      <c r="F104" s="61">
        <v>30</v>
      </c>
      <c r="G104" s="66">
        <v>2.2999999999999998</v>
      </c>
      <c r="H104" s="63">
        <v>0.27</v>
      </c>
      <c r="I104" s="62">
        <v>14.52</v>
      </c>
      <c r="J104" s="65">
        <v>71.400000000000006</v>
      </c>
      <c r="K104" s="60" t="s">
        <v>62</v>
      </c>
      <c r="L104" s="72">
        <v>1.61</v>
      </c>
    </row>
    <row r="105" spans="1:12" ht="24" x14ac:dyDescent="0.35">
      <c r="A105" s="23"/>
      <c r="B105" s="15"/>
      <c r="C105" s="11"/>
      <c r="D105" s="7" t="s">
        <v>23</v>
      </c>
      <c r="E105" s="51" t="s">
        <v>50</v>
      </c>
      <c r="F105" s="61">
        <v>140</v>
      </c>
      <c r="G105" s="66">
        <v>0.6</v>
      </c>
      <c r="H105" s="70">
        <v>0</v>
      </c>
      <c r="I105" s="66">
        <v>16.3</v>
      </c>
      <c r="J105" s="65">
        <v>66</v>
      </c>
      <c r="K105" s="60" t="s">
        <v>43</v>
      </c>
      <c r="L105" s="72">
        <v>16</v>
      </c>
    </row>
    <row r="106" spans="1:12" ht="24" x14ac:dyDescent="0.35">
      <c r="A106" s="23"/>
      <c r="B106" s="15"/>
      <c r="C106" s="11"/>
      <c r="D106" s="6"/>
      <c r="E106" s="51" t="s">
        <v>59</v>
      </c>
      <c r="F106" s="61">
        <v>10</v>
      </c>
      <c r="G106" s="66">
        <v>0.7</v>
      </c>
      <c r="H106" s="70">
        <v>2</v>
      </c>
      <c r="I106" s="66">
        <v>6.4</v>
      </c>
      <c r="J106" s="70">
        <v>47</v>
      </c>
      <c r="K106" s="60" t="s">
        <v>62</v>
      </c>
      <c r="L106" s="72">
        <v>1.5</v>
      </c>
    </row>
    <row r="107" spans="1:12" ht="14.5" x14ac:dyDescent="0.3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530</v>
      </c>
      <c r="G108" s="19">
        <f t="shared" ref="G108:J108" si="54">SUM(G101:G107)</f>
        <v>17.91</v>
      </c>
      <c r="H108" s="19">
        <f t="shared" si="54"/>
        <v>21.52</v>
      </c>
      <c r="I108" s="19">
        <f t="shared" si="54"/>
        <v>51.36</v>
      </c>
      <c r="J108" s="19">
        <f t="shared" si="54"/>
        <v>471.86</v>
      </c>
      <c r="K108" s="25"/>
      <c r="L108" s="19">
        <f t="shared" ref="L108" si="55">SUM(L101:L107)</f>
        <v>68.8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4.5" x14ac:dyDescent="0.3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4.5" x14ac:dyDescent="0.3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4.5" x14ac:dyDescent="0.3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4.5" x14ac:dyDescent="0.3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4.5" x14ac:dyDescent="0.3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4.5" x14ac:dyDescent="0.3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4.5" x14ac:dyDescent="0.3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5" x14ac:dyDescent="0.3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5" x14ac:dyDescent="0.25">
      <c r="A119" s="29">
        <f>A101</f>
        <v>2</v>
      </c>
      <c r="B119" s="30">
        <f>B101</f>
        <v>1</v>
      </c>
      <c r="C119" s="84" t="s">
        <v>4</v>
      </c>
      <c r="D119" s="85"/>
      <c r="E119" s="31"/>
      <c r="F119" s="32">
        <f>F108+F118</f>
        <v>530</v>
      </c>
      <c r="G119" s="32">
        <f t="shared" ref="G119" si="58">G108+G118</f>
        <v>17.91</v>
      </c>
      <c r="H119" s="32">
        <f t="shared" ref="H119" si="59">H108+H118</f>
        <v>21.52</v>
      </c>
      <c r="I119" s="32">
        <f t="shared" ref="I119" si="60">I108+I118</f>
        <v>51.36</v>
      </c>
      <c r="J119" s="32">
        <f t="shared" ref="J119:L119" si="61">J108+J118</f>
        <v>471.86</v>
      </c>
      <c r="K119" s="32"/>
      <c r="L119" s="32">
        <f t="shared" si="61"/>
        <v>68.8</v>
      </c>
    </row>
    <row r="120" spans="1:12" ht="24" x14ac:dyDescent="0.35">
      <c r="A120" s="14">
        <v>2</v>
      </c>
      <c r="B120" s="15">
        <v>2</v>
      </c>
      <c r="C120" s="22" t="s">
        <v>19</v>
      </c>
      <c r="D120" s="5" t="s">
        <v>20</v>
      </c>
      <c r="E120" s="51" t="s">
        <v>67</v>
      </c>
      <c r="F120" s="61">
        <v>240</v>
      </c>
      <c r="G120" s="66">
        <v>15.7</v>
      </c>
      <c r="H120" s="65">
        <v>19.600000000000001</v>
      </c>
      <c r="I120" s="66">
        <v>45.4</v>
      </c>
      <c r="J120" s="70">
        <v>420</v>
      </c>
      <c r="K120" s="79" t="s">
        <v>68</v>
      </c>
      <c r="L120" s="72">
        <v>47.93</v>
      </c>
    </row>
    <row r="121" spans="1:12" ht="14.5" x14ac:dyDescent="0.3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68"/>
      <c r="L121" s="40"/>
    </row>
    <row r="122" spans="1:12" ht="24" x14ac:dyDescent="0.35">
      <c r="A122" s="14"/>
      <c r="B122" s="15"/>
      <c r="C122" s="11"/>
      <c r="D122" s="7" t="s">
        <v>21</v>
      </c>
      <c r="E122" s="51" t="s">
        <v>40</v>
      </c>
      <c r="F122" s="67">
        <v>207</v>
      </c>
      <c r="G122" s="62">
        <v>0.28000000000000003</v>
      </c>
      <c r="H122" s="70">
        <v>0</v>
      </c>
      <c r="I122" s="69">
        <v>15</v>
      </c>
      <c r="J122" s="63">
        <v>56.68</v>
      </c>
      <c r="K122" s="71" t="s">
        <v>41</v>
      </c>
      <c r="L122" s="72">
        <v>4.5</v>
      </c>
    </row>
    <row r="123" spans="1:12" ht="24" x14ac:dyDescent="0.35">
      <c r="A123" s="14"/>
      <c r="B123" s="15"/>
      <c r="C123" s="11"/>
      <c r="D123" s="7" t="s">
        <v>22</v>
      </c>
      <c r="E123" s="51" t="s">
        <v>48</v>
      </c>
      <c r="F123" s="61">
        <v>30</v>
      </c>
      <c r="G123" s="66">
        <v>2.2999999999999998</v>
      </c>
      <c r="H123" s="63">
        <v>0.27</v>
      </c>
      <c r="I123" s="62">
        <v>14.52</v>
      </c>
      <c r="J123" s="65">
        <v>71.400000000000006</v>
      </c>
      <c r="K123" s="60" t="s">
        <v>62</v>
      </c>
      <c r="L123" s="72">
        <v>1.68</v>
      </c>
    </row>
    <row r="124" spans="1:12" ht="24" x14ac:dyDescent="0.35">
      <c r="A124" s="14"/>
      <c r="B124" s="15"/>
      <c r="C124" s="11"/>
      <c r="D124" s="7" t="s">
        <v>23</v>
      </c>
      <c r="E124" s="51" t="s">
        <v>50</v>
      </c>
      <c r="F124" s="61">
        <v>130</v>
      </c>
      <c r="G124" s="66">
        <v>0.5</v>
      </c>
      <c r="H124" s="65">
        <v>0.5</v>
      </c>
      <c r="I124" s="66">
        <v>12.7</v>
      </c>
      <c r="J124" s="65">
        <v>57.7</v>
      </c>
      <c r="K124" s="60" t="s">
        <v>43</v>
      </c>
      <c r="L124" s="72">
        <v>14.69</v>
      </c>
    </row>
    <row r="125" spans="1:12" ht="14.5" x14ac:dyDescent="0.3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4.5" x14ac:dyDescent="0.3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607</v>
      </c>
      <c r="G127" s="19">
        <f t="shared" ref="G127:J127" si="62">SUM(G120:G126)</f>
        <v>18.779999999999998</v>
      </c>
      <c r="H127" s="19">
        <f t="shared" si="62"/>
        <v>20.37</v>
      </c>
      <c r="I127" s="19">
        <f t="shared" si="62"/>
        <v>87.62</v>
      </c>
      <c r="J127" s="19">
        <f t="shared" si="62"/>
        <v>605.78000000000009</v>
      </c>
      <c r="K127" s="25"/>
      <c r="L127" s="19">
        <f t="shared" ref="L127" si="63">SUM(L120:L126)</f>
        <v>68.8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4.5" x14ac:dyDescent="0.3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4.5" x14ac:dyDescent="0.3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4.5" x14ac:dyDescent="0.3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4.5" x14ac:dyDescent="0.3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4.5" x14ac:dyDescent="0.3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4.5" x14ac:dyDescent="0.3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4.5" x14ac:dyDescent="0.3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4.5" x14ac:dyDescent="0.3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5" x14ac:dyDescent="0.25">
      <c r="A138" s="33">
        <f>A120</f>
        <v>2</v>
      </c>
      <c r="B138" s="33">
        <f>B120</f>
        <v>2</v>
      </c>
      <c r="C138" s="84" t="s">
        <v>4</v>
      </c>
      <c r="D138" s="85"/>
      <c r="E138" s="31"/>
      <c r="F138" s="32">
        <f>F127+F137</f>
        <v>607</v>
      </c>
      <c r="G138" s="32">
        <f t="shared" ref="G138" si="66">G127+G137</f>
        <v>18.779999999999998</v>
      </c>
      <c r="H138" s="32">
        <f t="shared" ref="H138" si="67">H127+H137</f>
        <v>20.37</v>
      </c>
      <c r="I138" s="32">
        <f t="shared" ref="I138" si="68">I127+I137</f>
        <v>87.62</v>
      </c>
      <c r="J138" s="32">
        <f t="shared" ref="J138:L138" si="69">J127+J137</f>
        <v>605.78000000000009</v>
      </c>
      <c r="K138" s="32"/>
      <c r="L138" s="32">
        <f t="shared" si="69"/>
        <v>68.8</v>
      </c>
    </row>
    <row r="139" spans="1:12" ht="24" x14ac:dyDescent="0.35">
      <c r="A139" s="20">
        <v>2</v>
      </c>
      <c r="B139" s="21">
        <v>3</v>
      </c>
      <c r="C139" s="22" t="s">
        <v>19</v>
      </c>
      <c r="D139" s="5" t="s">
        <v>20</v>
      </c>
      <c r="E139" s="51" t="s">
        <v>69</v>
      </c>
      <c r="F139" s="61">
        <v>200</v>
      </c>
      <c r="G139" s="62">
        <v>10.76</v>
      </c>
      <c r="H139" s="63">
        <v>11.4</v>
      </c>
      <c r="I139" s="62">
        <v>27.83</v>
      </c>
      <c r="J139" s="63">
        <v>254.47</v>
      </c>
      <c r="K139" s="71" t="s">
        <v>70</v>
      </c>
      <c r="L139" s="72">
        <v>46.04</v>
      </c>
    </row>
    <row r="140" spans="1:12" ht="14.5" x14ac:dyDescent="0.3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68"/>
      <c r="L140" s="40"/>
    </row>
    <row r="141" spans="1:12" ht="24" x14ac:dyDescent="0.35">
      <c r="A141" s="23"/>
      <c r="B141" s="15"/>
      <c r="C141" s="11"/>
      <c r="D141" s="7" t="s">
        <v>21</v>
      </c>
      <c r="E141" s="51" t="s">
        <v>71</v>
      </c>
      <c r="F141" s="61">
        <v>180</v>
      </c>
      <c r="G141" s="62">
        <v>1.29</v>
      </c>
      <c r="H141" s="63">
        <v>1.18</v>
      </c>
      <c r="I141" s="62">
        <v>15.59</v>
      </c>
      <c r="J141" s="63">
        <v>76.69</v>
      </c>
      <c r="K141" s="71" t="s">
        <v>72</v>
      </c>
      <c r="L141" s="72">
        <v>6.45</v>
      </c>
    </row>
    <row r="142" spans="1:12" ht="15.75" customHeight="1" x14ac:dyDescent="0.35">
      <c r="A142" s="23"/>
      <c r="B142" s="15"/>
      <c r="C142" s="11"/>
      <c r="D142" s="7" t="s">
        <v>22</v>
      </c>
      <c r="E142" s="51" t="s">
        <v>48</v>
      </c>
      <c r="F142" s="61">
        <v>30</v>
      </c>
      <c r="G142" s="66">
        <v>2.2999999999999998</v>
      </c>
      <c r="H142" s="65">
        <v>0.2</v>
      </c>
      <c r="I142" s="66">
        <v>14.8</v>
      </c>
      <c r="J142" s="65">
        <v>70.3</v>
      </c>
      <c r="K142" s="60" t="s">
        <v>62</v>
      </c>
      <c r="L142" s="72">
        <v>1.3</v>
      </c>
    </row>
    <row r="143" spans="1:12" ht="24" x14ac:dyDescent="0.35">
      <c r="A143" s="23"/>
      <c r="B143" s="15"/>
      <c r="C143" s="11"/>
      <c r="D143" s="7" t="s">
        <v>23</v>
      </c>
      <c r="E143" s="51" t="s">
        <v>50</v>
      </c>
      <c r="F143" s="61">
        <v>130</v>
      </c>
      <c r="G143" s="66">
        <v>0.5</v>
      </c>
      <c r="H143" s="65">
        <v>0.5</v>
      </c>
      <c r="I143" s="66">
        <v>12.7</v>
      </c>
      <c r="J143" s="63">
        <v>57.72</v>
      </c>
      <c r="K143" s="60" t="s">
        <v>43</v>
      </c>
      <c r="L143" s="72">
        <v>15.01</v>
      </c>
    </row>
    <row r="144" spans="1:12" ht="14.5" x14ac:dyDescent="0.3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4.5" x14ac:dyDescent="0.3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540</v>
      </c>
      <c r="G146" s="19">
        <f t="shared" ref="G146:J146" si="70">SUM(G139:G145)</f>
        <v>14.850000000000001</v>
      </c>
      <c r="H146" s="19">
        <f t="shared" si="70"/>
        <v>13.28</v>
      </c>
      <c r="I146" s="19">
        <f t="shared" si="70"/>
        <v>70.92</v>
      </c>
      <c r="J146" s="19">
        <f t="shared" si="70"/>
        <v>459.17999999999995</v>
      </c>
      <c r="K146" s="25"/>
      <c r="L146" s="19">
        <f t="shared" ref="L146" si="71">SUM(L139:L145)</f>
        <v>68.8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4.5" x14ac:dyDescent="0.3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4.5" x14ac:dyDescent="0.3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4.5" x14ac:dyDescent="0.3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4.5" x14ac:dyDescent="0.3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4.5" x14ac:dyDescent="0.3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4.5" x14ac:dyDescent="0.3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4.5" x14ac:dyDescent="0.3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5" x14ac:dyDescent="0.3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5" x14ac:dyDescent="0.25">
      <c r="A157" s="29">
        <f>A139</f>
        <v>2</v>
      </c>
      <c r="B157" s="30">
        <f>B139</f>
        <v>3</v>
      </c>
      <c r="C157" s="84" t="s">
        <v>4</v>
      </c>
      <c r="D157" s="85"/>
      <c r="E157" s="31"/>
      <c r="F157" s="32">
        <f>F146+F156</f>
        <v>540</v>
      </c>
      <c r="G157" s="32">
        <f t="shared" ref="G157" si="74">G146+G156</f>
        <v>14.850000000000001</v>
      </c>
      <c r="H157" s="32">
        <f t="shared" ref="H157" si="75">H146+H156</f>
        <v>13.28</v>
      </c>
      <c r="I157" s="32">
        <f t="shared" ref="I157" si="76">I146+I156</f>
        <v>70.92</v>
      </c>
      <c r="J157" s="32">
        <f t="shared" ref="J157:L157" si="77">J146+J156</f>
        <v>459.17999999999995</v>
      </c>
      <c r="K157" s="32"/>
      <c r="L157" s="32">
        <f t="shared" si="77"/>
        <v>68.8</v>
      </c>
    </row>
    <row r="158" spans="1:12" ht="24" x14ac:dyDescent="0.35">
      <c r="A158" s="20">
        <v>2</v>
      </c>
      <c r="B158" s="21">
        <v>4</v>
      </c>
      <c r="C158" s="22" t="s">
        <v>19</v>
      </c>
      <c r="D158" s="5" t="s">
        <v>20</v>
      </c>
      <c r="E158" s="51" t="s">
        <v>73</v>
      </c>
      <c r="F158" s="61">
        <v>270</v>
      </c>
      <c r="G158" s="62">
        <v>27.41</v>
      </c>
      <c r="H158" s="63">
        <v>25.6</v>
      </c>
      <c r="I158" s="66">
        <v>41</v>
      </c>
      <c r="J158" s="65">
        <v>498.1</v>
      </c>
      <c r="K158" s="80" t="s">
        <v>74</v>
      </c>
      <c r="L158" s="72">
        <v>62.23</v>
      </c>
    </row>
    <row r="159" spans="1:12" ht="14.5" x14ac:dyDescent="0.3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68"/>
      <c r="L159" s="40"/>
    </row>
    <row r="160" spans="1:12" ht="14.5" x14ac:dyDescent="0.35">
      <c r="A160" s="23"/>
      <c r="B160" s="15"/>
      <c r="C160" s="11"/>
      <c r="D160" s="7" t="s">
        <v>21</v>
      </c>
      <c r="E160" s="51" t="s">
        <v>65</v>
      </c>
      <c r="F160" s="61">
        <v>200</v>
      </c>
      <c r="G160" s="66">
        <v>0.3</v>
      </c>
      <c r="H160" s="63">
        <v>0.09</v>
      </c>
      <c r="I160" s="62">
        <v>10.84</v>
      </c>
      <c r="J160" s="63">
        <v>45.35</v>
      </c>
      <c r="K160" s="71" t="s">
        <v>66</v>
      </c>
      <c r="L160" s="72">
        <v>4.9000000000000004</v>
      </c>
    </row>
    <row r="161" spans="1:12" ht="24" x14ac:dyDescent="0.35">
      <c r="A161" s="23"/>
      <c r="B161" s="15"/>
      <c r="C161" s="11"/>
      <c r="D161" s="7" t="s">
        <v>22</v>
      </c>
      <c r="E161" s="51" t="s">
        <v>48</v>
      </c>
      <c r="F161" s="61">
        <v>30</v>
      </c>
      <c r="G161" s="66">
        <v>2.2999999999999998</v>
      </c>
      <c r="H161" s="63">
        <v>0.27</v>
      </c>
      <c r="I161" s="62">
        <v>14.52</v>
      </c>
      <c r="J161" s="65">
        <v>71.400000000000006</v>
      </c>
      <c r="K161" s="60" t="s">
        <v>62</v>
      </c>
      <c r="L161" s="72">
        <v>1.67</v>
      </c>
    </row>
    <row r="162" spans="1:12" ht="14.5" x14ac:dyDescent="0.3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4.5" x14ac:dyDescent="0.3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4.5" x14ac:dyDescent="0.3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500</v>
      </c>
      <c r="G165" s="19">
        <f t="shared" ref="G165:J165" si="78">SUM(G158:G164)</f>
        <v>30.01</v>
      </c>
      <c r="H165" s="19">
        <f t="shared" si="78"/>
        <v>25.96</v>
      </c>
      <c r="I165" s="19">
        <f t="shared" si="78"/>
        <v>66.36</v>
      </c>
      <c r="J165" s="19">
        <f t="shared" si="78"/>
        <v>614.85</v>
      </c>
      <c r="K165" s="25"/>
      <c r="L165" s="19">
        <f t="shared" ref="L165" si="79">SUM(L158:L164)</f>
        <v>68.8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4.5" x14ac:dyDescent="0.3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4.5" x14ac:dyDescent="0.3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4.5" x14ac:dyDescent="0.3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4.5" x14ac:dyDescent="0.3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4.5" x14ac:dyDescent="0.3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4.5" x14ac:dyDescent="0.3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4.5" x14ac:dyDescent="0.3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5" x14ac:dyDescent="0.3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5" x14ac:dyDescent="0.25">
      <c r="A176" s="29">
        <f>A158</f>
        <v>2</v>
      </c>
      <c r="B176" s="30">
        <f>B158</f>
        <v>4</v>
      </c>
      <c r="C176" s="84" t="s">
        <v>4</v>
      </c>
      <c r="D176" s="85"/>
      <c r="E176" s="31"/>
      <c r="F176" s="32">
        <f>F165+F175</f>
        <v>500</v>
      </c>
      <c r="G176" s="32">
        <f t="shared" ref="G176" si="82">G165+G175</f>
        <v>30.01</v>
      </c>
      <c r="H176" s="32">
        <f t="shared" ref="H176" si="83">H165+H175</f>
        <v>25.96</v>
      </c>
      <c r="I176" s="32">
        <f t="shared" ref="I176" si="84">I165+I175</f>
        <v>66.36</v>
      </c>
      <c r="J176" s="32">
        <f t="shared" ref="J176:L176" si="85">J165+J175</f>
        <v>614.85</v>
      </c>
      <c r="K176" s="32"/>
      <c r="L176" s="32">
        <f t="shared" si="85"/>
        <v>68.8</v>
      </c>
    </row>
    <row r="177" spans="1:12" ht="24" x14ac:dyDescent="0.35">
      <c r="A177" s="20">
        <v>2</v>
      </c>
      <c r="B177" s="21">
        <v>5</v>
      </c>
      <c r="C177" s="22" t="s">
        <v>19</v>
      </c>
      <c r="D177" s="5" t="s">
        <v>20</v>
      </c>
      <c r="E177" s="51" t="s">
        <v>79</v>
      </c>
      <c r="F177" s="67">
        <v>266</v>
      </c>
      <c r="G177" s="66">
        <v>15.4</v>
      </c>
      <c r="H177" s="66">
        <v>12.1</v>
      </c>
      <c r="I177" s="69">
        <v>78</v>
      </c>
      <c r="J177" s="69">
        <v>471</v>
      </c>
      <c r="K177" s="60" t="s">
        <v>62</v>
      </c>
      <c r="L177" s="72">
        <v>42.19</v>
      </c>
    </row>
    <row r="178" spans="1:12" ht="14.5" x14ac:dyDescent="0.3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68"/>
      <c r="L178" s="40"/>
    </row>
    <row r="179" spans="1:12" ht="24" x14ac:dyDescent="0.35">
      <c r="A179" s="23"/>
      <c r="B179" s="15"/>
      <c r="C179" s="11"/>
      <c r="D179" s="7" t="s">
        <v>21</v>
      </c>
      <c r="E179" s="51" t="s">
        <v>75</v>
      </c>
      <c r="F179" s="61">
        <v>180</v>
      </c>
      <c r="G179" s="62">
        <v>2.34</v>
      </c>
      <c r="H179" s="62">
        <v>1.39</v>
      </c>
      <c r="I179" s="62">
        <v>20.61</v>
      </c>
      <c r="J179" s="62">
        <v>99.74</v>
      </c>
      <c r="K179" s="71" t="s">
        <v>76</v>
      </c>
      <c r="L179" s="72">
        <v>7.53</v>
      </c>
    </row>
    <row r="180" spans="1:12" ht="24" x14ac:dyDescent="0.35">
      <c r="A180" s="23"/>
      <c r="B180" s="15"/>
      <c r="C180" s="11"/>
      <c r="D180" s="7" t="s">
        <v>22</v>
      </c>
      <c r="E180" s="51" t="s">
        <v>57</v>
      </c>
      <c r="F180" s="61">
        <v>30</v>
      </c>
      <c r="G180" s="62">
        <v>2.31</v>
      </c>
      <c r="H180" s="62">
        <v>0.24</v>
      </c>
      <c r="I180" s="62">
        <v>15.06</v>
      </c>
      <c r="J180" s="66">
        <v>72.900000000000006</v>
      </c>
      <c r="K180" s="60" t="s">
        <v>62</v>
      </c>
      <c r="L180" s="72">
        <v>3.08</v>
      </c>
    </row>
    <row r="181" spans="1:12" ht="24" x14ac:dyDescent="0.35">
      <c r="A181" s="23"/>
      <c r="B181" s="15"/>
      <c r="C181" s="11"/>
      <c r="D181" s="7" t="s">
        <v>23</v>
      </c>
      <c r="E181" s="51" t="s">
        <v>50</v>
      </c>
      <c r="F181" s="61">
        <v>140</v>
      </c>
      <c r="G181" s="66">
        <v>0.6</v>
      </c>
      <c r="H181" s="69">
        <v>0</v>
      </c>
      <c r="I181" s="66">
        <v>16.3</v>
      </c>
      <c r="J181" s="66">
        <v>66</v>
      </c>
      <c r="K181" s="60" t="s">
        <v>43</v>
      </c>
      <c r="L181" s="72">
        <v>16</v>
      </c>
    </row>
    <row r="182" spans="1:12" ht="14.5" x14ac:dyDescent="0.3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4.5" x14ac:dyDescent="0.3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616</v>
      </c>
      <c r="G184" s="19">
        <f t="shared" ref="G184:J184" si="86">SUM(G177:G183)</f>
        <v>20.650000000000002</v>
      </c>
      <c r="H184" s="19">
        <f t="shared" si="86"/>
        <v>13.73</v>
      </c>
      <c r="I184" s="19">
        <f t="shared" si="86"/>
        <v>129.97</v>
      </c>
      <c r="J184" s="19">
        <f t="shared" si="86"/>
        <v>709.64</v>
      </c>
      <c r="K184" s="25"/>
      <c r="L184" s="19">
        <f t="shared" ref="L184" si="87">SUM(L177:L183)</f>
        <v>68.8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39"/>
      <c r="F185" s="40"/>
      <c r="G185" s="40"/>
      <c r="H185" s="40"/>
      <c r="I185" s="40"/>
      <c r="J185" s="40"/>
      <c r="K185" s="41"/>
      <c r="L185" s="40"/>
    </row>
    <row r="186" spans="1:12" ht="14.5" x14ac:dyDescent="0.35">
      <c r="A186" s="23"/>
      <c r="B186" s="15"/>
      <c r="C186" s="11"/>
      <c r="D186" s="7" t="s">
        <v>26</v>
      </c>
      <c r="E186" s="39"/>
      <c r="F186" s="40"/>
      <c r="G186" s="40"/>
      <c r="H186" s="40"/>
      <c r="I186" s="40"/>
      <c r="J186" s="40"/>
      <c r="K186" s="41"/>
      <c r="L186" s="40"/>
    </row>
    <row r="187" spans="1:12" ht="14.5" x14ac:dyDescent="0.35">
      <c r="A187" s="23"/>
      <c r="B187" s="15"/>
      <c r="C187" s="11"/>
      <c r="D187" s="7" t="s">
        <v>27</v>
      </c>
      <c r="E187" s="39"/>
      <c r="F187" s="40"/>
      <c r="G187" s="40"/>
      <c r="H187" s="40"/>
      <c r="I187" s="40"/>
      <c r="J187" s="40"/>
      <c r="K187" s="41"/>
      <c r="L187" s="40"/>
    </row>
    <row r="188" spans="1:12" ht="14.5" x14ac:dyDescent="0.35">
      <c r="A188" s="23"/>
      <c r="B188" s="15"/>
      <c r="C188" s="11"/>
      <c r="D188" s="7" t="s">
        <v>28</v>
      </c>
      <c r="E188" s="39"/>
      <c r="F188" s="40"/>
      <c r="G188" s="40"/>
      <c r="H188" s="40"/>
      <c r="I188" s="40"/>
      <c r="J188" s="40"/>
      <c r="K188" s="41"/>
      <c r="L188" s="40"/>
    </row>
    <row r="189" spans="1:12" ht="14.5" x14ac:dyDescent="0.35">
      <c r="A189" s="23"/>
      <c r="B189" s="15"/>
      <c r="C189" s="11"/>
      <c r="D189" s="7" t="s">
        <v>29</v>
      </c>
      <c r="E189" s="39"/>
      <c r="F189" s="40"/>
      <c r="G189" s="40"/>
      <c r="H189" s="40"/>
      <c r="I189" s="40"/>
      <c r="J189" s="40"/>
      <c r="K189" s="41"/>
      <c r="L189" s="40"/>
    </row>
    <row r="190" spans="1:12" ht="14.5" x14ac:dyDescent="0.35">
      <c r="A190" s="23"/>
      <c r="B190" s="15"/>
      <c r="C190" s="11"/>
      <c r="D190" s="7" t="s">
        <v>30</v>
      </c>
      <c r="E190" s="39"/>
      <c r="F190" s="40"/>
      <c r="G190" s="40"/>
      <c r="H190" s="40"/>
      <c r="I190" s="40"/>
      <c r="J190" s="40"/>
      <c r="K190" s="41"/>
      <c r="L190" s="40"/>
    </row>
    <row r="191" spans="1:12" ht="14.5" x14ac:dyDescent="0.35">
      <c r="A191" s="23"/>
      <c r="B191" s="15"/>
      <c r="C191" s="11"/>
      <c r="D191" s="7" t="s">
        <v>31</v>
      </c>
      <c r="E191" s="39"/>
      <c r="F191" s="40"/>
      <c r="G191" s="40"/>
      <c r="H191" s="40"/>
      <c r="I191" s="40"/>
      <c r="J191" s="40"/>
      <c r="K191" s="41"/>
      <c r="L191" s="40"/>
    </row>
    <row r="192" spans="1:12" ht="14.5" x14ac:dyDescent="0.3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4.5" x14ac:dyDescent="0.3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5" x14ac:dyDescent="0.25">
      <c r="A195" s="29">
        <f>A177</f>
        <v>2</v>
      </c>
      <c r="B195" s="30">
        <f>B177</f>
        <v>5</v>
      </c>
      <c r="C195" s="84" t="s">
        <v>4</v>
      </c>
      <c r="D195" s="85"/>
      <c r="E195" s="31"/>
      <c r="F195" s="32">
        <f>F184+F194</f>
        <v>616</v>
      </c>
      <c r="G195" s="32">
        <f t="shared" ref="G195" si="90">G184+G194</f>
        <v>20.650000000000002</v>
      </c>
      <c r="H195" s="32">
        <f t="shared" ref="H195" si="91">H184+H194</f>
        <v>13.73</v>
      </c>
      <c r="I195" s="32">
        <f t="shared" ref="I195" si="92">I184+I194</f>
        <v>129.97</v>
      </c>
      <c r="J195" s="32">
        <f t="shared" ref="J195:L195" si="93">J184+J194</f>
        <v>709.64</v>
      </c>
      <c r="K195" s="32"/>
      <c r="L195" s="32">
        <f t="shared" si="93"/>
        <v>68.8</v>
      </c>
    </row>
    <row r="196" spans="1:12" ht="13" x14ac:dyDescent="0.25">
      <c r="A196" s="27"/>
      <c r="B196" s="28"/>
      <c r="C196" s="86" t="s">
        <v>5</v>
      </c>
      <c r="D196" s="86"/>
      <c r="E196" s="86"/>
      <c r="F196" s="34">
        <f>(F24+F43+F62+F81+F100+F119+F138+F157+F176+F195)/(IF(F24=0,0,1)+IF(F43=0,0,1)+IF(F62=0,0,1)+IF(F81=0,0,1)+IF(F100=0,0,1)+IF(F119=0,0,1)+IF(F138=0,0,1)+IF(F157=0,0,1)+IF(F176=0,0,1)+IF(F195=0,0,1))</f>
        <v>563.5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20.027999999999999</v>
      </c>
      <c r="H196" s="34">
        <f t="shared" si="94"/>
        <v>17.091999999999999</v>
      </c>
      <c r="I196" s="34">
        <f t="shared" si="94"/>
        <v>81.813999999999993</v>
      </c>
      <c r="J196" s="34">
        <f t="shared" si="94"/>
        <v>557.81100000000015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68.799999999999983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11811023622047245" right="0.11811023622047245" top="0" bottom="0" header="0.31496062992125984" footer="0.31496062992125984"/>
  <pageSetup paperSize="9" scale="68" orientation="portrait" r:id="rId1"/>
  <rowBreaks count="1" manualBreakCount="1"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2023-10-12T05:13:44Z</cp:lastPrinted>
  <dcterms:created xsi:type="dcterms:W3CDTF">2022-05-16T14:23:56Z</dcterms:created>
  <dcterms:modified xsi:type="dcterms:W3CDTF">2023-10-23T07:16:19Z</dcterms:modified>
</cp:coreProperties>
</file>